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009 - 1.2. - ZCU - AV technika (II.) 001-2021\Odevzdání\"/>
    </mc:Choice>
  </mc:AlternateContent>
  <xr:revisionPtr revIDLastSave="0" documentId="13_ncr:201_{509A02B3-1F2A-4C18-851C-3729B547D81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AVT!$B$1:$R$11</definedName>
  </definedNames>
  <calcPr calcId="181029" iterateDelta="1E-4"/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l="1"/>
  <c r="P11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<sst xmlns="http://schemas.openxmlformats.org/spreadsheetml/2006/main" count="46" uniqueCount="43">
  <si>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</si>
  <si>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</si>
  <si>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</si>
  <si>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</si>
  <si>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</si>
  <si>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</si>
  <si>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</si>
  <si>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</si>
  <si>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</si>
  <si>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</si>
  <si>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</si>
  <si>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</si>
  <si>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</si>
  <si>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</si>
  <si>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32232000-8 - Zařízení pro videokonference </t>
  </si>
  <si>
    <t>32321200-1 - Audiovizuální přístroje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</si>
  <si>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</si>
  <si>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</si>
  <si>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</si>
  <si>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</si>
  <si>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Bc. Martin Šafránek,
Tel.: 37763 4792</t>
  </si>
  <si>
    <t xml:space="preserve">Kontaktní osoba 
k převzetí zboží </t>
  </si>
  <si>
    <t xml:space="preserve">Místo dodání </t>
  </si>
  <si>
    <t>Teslova 9, 
301 00 Plzeň,
Nové technologie-výzkumné centrum -
Správa výzkumného centra,
místnost TF 204</t>
  </si>
  <si>
    <t>Maximální cena za jednotlivé položky 
 v Kč BEZ DPH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</si>
  <si>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</si>
  <si>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</si>
  <si>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</si>
  <si>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</si>
  <si>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</si>
  <si>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 xml:space="preserve">POZNÁMKA </t>
  </si>
  <si>
    <t>CPV - výběr
AUDIOVIZUÁLNÍ TECHNIKA</t>
  </si>
  <si>
    <t>Laserové ukazovátko</t>
  </si>
  <si>
    <t>Ukazovátko s vysoce viditelným červeným laserem.
Dlouhý bezdrátový dosah až 15 m.
Přenosné provedení o velikosti a tvaru pera.
Okamžité použití se systémy Mac OS X a Windows.
Umožňuje nenápadné ovládání prezentace.
Napájení přes jednu baterii AAA.
Ovládání hlasitosti, tlačítka pro plynulý přechod mezi snímky.</t>
  </si>
  <si>
    <t>sada</t>
  </si>
  <si>
    <t>Pokud financováno z projektových prostředků, pak ŘEŠITEL uvede: NÁZEV A ČÍSLO DOTAČNÍHO PROJEKTU</t>
  </si>
  <si>
    <t>Zařízení pro videokonferenci</t>
  </si>
  <si>
    <t>Bc. Petra Pechmanová, 
Tel.: 702 056 655,
37763 1025</t>
  </si>
  <si>
    <t>Univerzitní 8, 
301 00 Plzeň, 
Rektorát - Útvar prorektora pro studijní a pedagogickou činnost,
místnost UR 402</t>
  </si>
  <si>
    <t>Příloha č. 2 Kupní smlouvy - technická specifikace
Audiovizuální technika (II.) 001-2021</t>
  </si>
  <si>
    <r>
      <t xml:space="preserve">Set otočné kamery, ovládací jednotky a dvou mikrofonů.
</t>
    </r>
    <r>
      <rPr>
        <b/>
        <sz val="11"/>
        <color theme="1"/>
        <rFont val="Calibri"/>
        <family val="2"/>
        <charset val="238"/>
        <scheme val="minor"/>
      </rPr>
      <t>Minimální parametry kamery:</t>
    </r>
    <r>
      <rPr>
        <sz val="11"/>
        <color theme="1"/>
        <rFont val="Calibri"/>
        <family val="2"/>
        <charset val="238"/>
        <scheme val="minor"/>
      </rPr>
      <t xml:space="preserve">
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family val="2"/>
        <charset val="238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color theme="1"/>
        <rFont val="Calibri"/>
        <family val="2"/>
        <charset val="238"/>
        <scheme val="minor"/>
      </rPr>
      <t>Minimální parametry mikrofonů:</t>
    </r>
    <r>
      <rPr>
        <sz val="11"/>
        <color theme="1"/>
        <rFont val="Calibri"/>
        <family val="2"/>
        <charset val="238"/>
        <scheme val="minor"/>
      </rPr>
      <t xml:space="preserve">
dosah snímání 6m, s rozšiřujícími mikrofony 8,5m
čtyři všesměrové mikrofony
frekvenční rozsah: 100 - 11000 Hz
</t>
    </r>
    <r>
      <rPr>
        <b/>
        <sz val="11"/>
        <color theme="1"/>
        <rFont val="Calibri"/>
        <family val="2"/>
        <charset val="238"/>
        <scheme val="minor"/>
      </rPr>
      <t>Minimální parametry rozbočovače</t>
    </r>
    <r>
      <rPr>
        <sz val="11"/>
        <color theme="1"/>
        <rFont val="Calibri"/>
        <family val="2"/>
        <charset val="238"/>
        <scheme val="minor"/>
      </rPr>
      <t xml:space="preserve">:
umožnuje připojení a napájení všech komponent
součástí kabely pro kameru, hlasitý odposlech, mikrofony a USB kabel k PC/Mac
napájecí adaptér s kabelem min. 3m
</t>
    </r>
    <r>
      <rPr>
        <b/>
        <sz val="11"/>
        <color theme="1"/>
        <rFont val="Calibri"/>
        <family val="2"/>
        <charset val="238"/>
        <scheme val="minor"/>
      </rPr>
      <t xml:space="preserve">Další součásti a specifikace:
</t>
    </r>
    <r>
      <rPr>
        <sz val="11"/>
        <color theme="1"/>
        <rFont val="Calibri"/>
        <family val="2"/>
        <charset val="238"/>
        <scheme val="minor"/>
      </rPr>
      <t xml:space="preserve">víceúčelový držák pro upevnění na stěnu / stůl pro kameru
USB připojení Plug and Play
certifikace pro Skype for Business, Zoom, Fuze, Meet, Teams, Cortana, Jabber
</t>
    </r>
    <r>
      <rPr>
        <b/>
        <sz val="11"/>
        <color theme="1"/>
        <rFont val="Calibri"/>
        <family val="2"/>
        <charset val="238"/>
        <scheme val="minor"/>
      </rPr>
      <t xml:space="preserve">
Balení:</t>
    </r>
    <r>
      <rPr>
        <sz val="11"/>
        <color theme="1"/>
        <rFont val="Calibri"/>
        <family val="2"/>
        <charset val="238"/>
        <scheme val="minor"/>
      </rPr>
      <t xml:space="preserve"> kamera, hlasitý odposlech, dálkový ovladač, 2x rozšiřující mikrofon pro větší skupiny, veškeré kabely potřebné pro zprovoznění kompletu.</t>
    </r>
  </si>
  <si>
    <t>Canon PR1100-R (2927C001), záruka 24 měsíců</t>
  </si>
  <si>
    <t>konferenční kamera Logitech GROUP (960-001057) +  Logitech GROUP Expansion Microphones Only ( 989-000171),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</si>
</sst>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2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165" fontId="0" fillId="0" borderId="14" xfId="0" applyNumberForma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164" fontId="5" fillId="0" borderId="4" xfId="0" applyNumberFormat="1" applyFont="1" applyBorder="1" applyAlignment="1" applyProtection="1">
      <alignment vertical="center"/>
      <protection locked="0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vertical="center" wrapText="1"/>
    </xf>
    <xf numFmtId="0" fontId="2" fillId="3" borderId="14" xfId="0" applyFont="1" applyFill="1" applyBorder="1" applyAlignment="1" applyProtection="1">
      <alignment vertical="center" wrapText="1"/>
    </xf>
    <xf numFmtId="49" fontId="0" fillId="0" borderId="0" xfId="0" applyNumberFormat="1" applyAlignment="1" applyProtection="1">
      <alignment vertical="top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4" fontId="0" fillId="3" borderId="14" xfId="0" applyNumberFormat="1" applyFill="1" applyBorder="1" applyAlignment="1" applyProtection="1">
      <alignment horizontal="right" vertical="center" indent="1"/>
    </xf>
    <xf numFmtId="0" fontId="2" fillId="3" borderId="9" xfId="0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tabSelected="1" topLeftCell="G10" zoomScaleNormal="100" workbookViewId="0">
      <selection activeCell="K13" sqref="K13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9.7109375" style="48" bestFit="1" customWidth="1"/>
    <col min="5" max="5" width="9" style="2" bestFit="1" customWidth="1"/>
    <col min="6" max="6" width="118.85546875" style="3" customWidth="1"/>
    <col min="7" max="7" width="31.7109375" style="71" bestFit="1" customWidth="1"/>
    <col min="8" max="8" width="23.5703125" style="3" bestFit="1" customWidth="1"/>
    <col min="9" max="9" width="19" style="3" bestFit="1" customWidth="1"/>
    <col min="10" max="10" width="26.7109375" style="1" hidden="1" customWidth="1"/>
    <col min="11" max="11" width="23.5703125" style="1" customWidth="1"/>
    <col min="12" max="12" width="43.42578125" style="3" customWidth="1"/>
    <col min="13" max="13" width="26.42578125" style="3" customWidth="1"/>
    <col min="14" max="14" width="18.140625" style="3" hidden="1" customWidth="1"/>
    <col min="15" max="15" width="21.85546875" style="1" customWidth="1"/>
    <col min="16" max="16" width="24.140625" style="55" customWidth="1"/>
    <col min="17" max="17" width="20.7109375" style="1" bestFit="1" customWidth="1"/>
    <col min="18" max="18" width="19.7109375" style="1" bestFit="1" customWidth="1"/>
    <col min="19" max="19" width="20.42578125" style="1" hidden="1" customWidth="1"/>
    <col min="20" max="20" width="38.85546875" style="4" customWidth="1"/>
    <col min="21" max="16384" width="9.140625" style="1"/>
  </cols>
  <sheetData>
    <row r="1" spans="1:20" ht="48" customHeight="1" x14ac:dyDescent="0.25">
      <c r="B1" s="86" t="s">
        <v>39</v>
      </c>
      <c r="C1" s="86"/>
      <c r="D1" s="86"/>
    </row>
    <row r="2" spans="1:20" ht="18" customHeight="1" x14ac:dyDescent="0.25">
      <c r="C2" s="1"/>
      <c r="D2" s="5"/>
      <c r="E2" s="6"/>
      <c r="F2" s="7"/>
      <c r="G2" s="56"/>
      <c r="H2" s="1"/>
      <c r="I2" s="8"/>
      <c r="L2" s="9"/>
      <c r="M2" s="7"/>
      <c r="N2" s="7"/>
      <c r="O2" s="7"/>
      <c r="P2" s="56"/>
      <c r="R2" s="10"/>
      <c r="S2" s="11"/>
      <c r="T2" s="12"/>
    </row>
    <row r="3" spans="1:20" ht="18" customHeight="1" x14ac:dyDescent="0.25">
      <c r="B3" s="13"/>
      <c r="C3" s="14" t="s">
        <v>0</v>
      </c>
      <c r="D3" s="15"/>
      <c r="E3" s="15"/>
      <c r="F3" s="15"/>
      <c r="G3" s="72"/>
      <c r="H3" s="16"/>
      <c r="I3" s="16"/>
      <c r="J3" s="16"/>
      <c r="K3" s="10"/>
      <c r="L3" s="17"/>
      <c r="M3" s="17"/>
      <c r="N3" s="17"/>
      <c r="O3" s="17"/>
      <c r="P3" s="57"/>
      <c r="R3" s="10"/>
    </row>
    <row r="4" spans="1:20" ht="18" customHeight="1" thickBot="1" x14ac:dyDescent="0.3">
      <c r="B4" s="18"/>
      <c r="C4" s="19" t="s">
        <v>1</v>
      </c>
      <c r="D4" s="15"/>
      <c r="E4" s="15"/>
      <c r="F4" s="15"/>
      <c r="G4" s="73"/>
      <c r="H4" s="10"/>
      <c r="I4" s="10"/>
      <c r="J4" s="10"/>
      <c r="K4" s="10"/>
      <c r="L4" s="7"/>
      <c r="M4" s="7"/>
      <c r="N4" s="7"/>
      <c r="O4" s="10"/>
      <c r="P4" s="58"/>
      <c r="R4" s="10"/>
    </row>
    <row r="5" spans="1:20" ht="34.5" customHeight="1" thickBot="1" x14ac:dyDescent="0.3">
      <c r="B5" s="20"/>
      <c r="C5" s="21"/>
      <c r="D5" s="22"/>
      <c r="E5" s="22"/>
      <c r="F5" s="7"/>
      <c r="G5" s="59" t="s">
        <v>2</v>
      </c>
      <c r="H5" s="7"/>
      <c r="I5" s="7"/>
      <c r="L5" s="7"/>
      <c r="M5" s="23"/>
      <c r="N5" s="23"/>
      <c r="P5" s="59" t="s">
        <v>2</v>
      </c>
      <c r="T5" s="8"/>
    </row>
    <row r="6" spans="1:20" ht="67.150000000000006" customHeight="1" thickTop="1" thickBot="1" x14ac:dyDescent="0.3">
      <c r="B6" s="24" t="s">
        <v>3</v>
      </c>
      <c r="C6" s="25" t="s">
        <v>25</v>
      </c>
      <c r="D6" s="26" t="s">
        <v>4</v>
      </c>
      <c r="E6" s="25" t="s">
        <v>26</v>
      </c>
      <c r="F6" s="25" t="s">
        <v>27</v>
      </c>
      <c r="G6" s="74" t="s">
        <v>5</v>
      </c>
      <c r="H6" s="25" t="s">
        <v>28</v>
      </c>
      <c r="I6" s="25" t="s">
        <v>29</v>
      </c>
      <c r="J6" s="25" t="s">
        <v>35</v>
      </c>
      <c r="K6" s="27" t="s">
        <v>21</v>
      </c>
      <c r="L6" s="25" t="s">
        <v>22</v>
      </c>
      <c r="M6" s="25" t="s">
        <v>16</v>
      </c>
      <c r="N6" s="25" t="s">
        <v>24</v>
      </c>
      <c r="O6" s="26" t="s">
        <v>6</v>
      </c>
      <c r="P6" s="60" t="s">
        <v>7</v>
      </c>
      <c r="Q6" s="28" t="s">
        <v>8</v>
      </c>
      <c r="R6" s="28" t="s">
        <v>9</v>
      </c>
      <c r="S6" s="25" t="s">
        <v>30</v>
      </c>
      <c r="T6" s="25" t="s">
        <v>31</v>
      </c>
    </row>
    <row r="7" spans="1:20" ht="129" customHeight="1" thickTop="1" thickBot="1" x14ac:dyDescent="0.3">
      <c r="A7" s="29"/>
      <c r="B7" s="30">
        <v>1</v>
      </c>
      <c r="C7" s="31" t="s">
        <v>32</v>
      </c>
      <c r="D7" s="32">
        <v>2</v>
      </c>
      <c r="E7" s="33" t="s">
        <v>17</v>
      </c>
      <c r="F7" s="83" t="s">
        <v>33</v>
      </c>
      <c r="G7" s="75" t="s">
        <v>41</v>
      </c>
      <c r="H7" s="34" t="s">
        <v>18</v>
      </c>
      <c r="I7" s="33" t="s">
        <v>19</v>
      </c>
      <c r="J7" s="33"/>
      <c r="K7" s="31" t="s">
        <v>20</v>
      </c>
      <c r="L7" s="31" t="s">
        <v>23</v>
      </c>
      <c r="M7" s="35">
        <v>14</v>
      </c>
      <c r="N7" s="36">
        <f>D7*O7</f>
        <v>900</v>
      </c>
      <c r="O7" s="37">
        <v>450</v>
      </c>
      <c r="P7" s="61">
        <v>450</v>
      </c>
      <c r="Q7" s="38">
        <f>D7*P7</f>
        <v>900</v>
      </c>
      <c r="R7" s="39" t="str">
        <f t="shared" ref="R7:R8" si="0">IF(ISNUMBER(P7), IF(P7&gt;O7,"NEVYHOVUJE","VYHOVUJE")," ")</f>
        <v>VYHOVUJE</v>
      </c>
      <c r="S7" s="33"/>
      <c r="T7" s="33" t="s">
        <v>15</v>
      </c>
    </row>
    <row r="8" spans="1:20" ht="409.6" customHeight="1" thickBot="1" x14ac:dyDescent="0.3">
      <c r="B8" s="65">
        <v>2</v>
      </c>
      <c r="C8" s="66" t="s">
        <v>36</v>
      </c>
      <c r="D8" s="68">
        <v>1</v>
      </c>
      <c r="E8" s="69" t="s">
        <v>34</v>
      </c>
      <c r="F8" s="70" t="s">
        <v>40</v>
      </c>
      <c r="G8" s="76" t="s">
        <v>42</v>
      </c>
      <c r="H8" s="66" t="s">
        <v>18</v>
      </c>
      <c r="I8" s="67" t="s">
        <v>19</v>
      </c>
      <c r="J8" s="79"/>
      <c r="K8" s="66" t="s">
        <v>37</v>
      </c>
      <c r="L8" s="66" t="s">
        <v>38</v>
      </c>
      <c r="M8" s="80">
        <v>60</v>
      </c>
      <c r="N8" s="81">
        <f>D8*O8</f>
        <v>33000</v>
      </c>
      <c r="O8" s="82">
        <v>33000</v>
      </c>
      <c r="P8" s="62">
        <v>31443</v>
      </c>
      <c r="Q8" s="51">
        <f>D8*P8</f>
        <v>31443</v>
      </c>
      <c r="R8" s="52" t="str">
        <f t="shared" si="0"/>
        <v>VYHOVUJE</v>
      </c>
      <c r="S8" s="67"/>
      <c r="T8" s="67" t="s">
        <v>14</v>
      </c>
    </row>
    <row r="9" spans="1:20" ht="13.5" customHeight="1" thickBot="1" x14ac:dyDescent="0.3">
      <c r="C9" s="1"/>
      <c r="D9" s="1"/>
      <c r="E9" s="1"/>
      <c r="F9" s="1"/>
      <c r="G9" s="55"/>
      <c r="H9" s="1"/>
      <c r="I9" s="1"/>
      <c r="L9" s="1"/>
      <c r="M9" s="1"/>
      <c r="N9" s="1"/>
      <c r="Q9" s="40"/>
    </row>
    <row r="10" spans="1:20" ht="60.75" customHeight="1" thickTop="1" thickBot="1" x14ac:dyDescent="0.3">
      <c r="B10" s="84" t="s">
        <v>10</v>
      </c>
      <c r="C10" s="84"/>
      <c r="D10" s="84"/>
      <c r="E10" s="84"/>
      <c r="F10" s="84"/>
      <c r="G10" s="77"/>
      <c r="H10" s="41"/>
      <c r="I10" s="41"/>
      <c r="J10" s="41"/>
      <c r="K10" s="8"/>
      <c r="L10" s="8"/>
      <c r="M10" s="42"/>
      <c r="N10" s="42"/>
      <c r="O10" s="43" t="s">
        <v>11</v>
      </c>
      <c r="P10" s="63" t="s">
        <v>12</v>
      </c>
      <c r="Q10" s="49"/>
      <c r="R10" s="50"/>
      <c r="S10" s="23"/>
      <c r="T10" s="44"/>
    </row>
    <row r="11" spans="1:20" ht="33" customHeight="1" thickTop="1" thickBot="1" x14ac:dyDescent="0.3">
      <c r="B11" s="85" t="s">
        <v>13</v>
      </c>
      <c r="C11" s="85"/>
      <c r="D11" s="85"/>
      <c r="E11" s="85"/>
      <c r="F11" s="85"/>
      <c r="G11" s="78"/>
      <c r="H11" s="45"/>
      <c r="K11" s="5"/>
      <c r="L11" s="5"/>
      <c r="M11" s="46"/>
      <c r="N11" s="46"/>
      <c r="O11" s="47">
        <f>SUM(N7:N8)</f>
        <v>33900</v>
      </c>
      <c r="P11" s="64">
        <f>SUM(Q7:Q8)</f>
        <v>32343</v>
      </c>
      <c r="Q11" s="53"/>
      <c r="R11" s="54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Ppegta7gFLGW1RxuX1ICh07uCkYEP/l2PctqpZbWODnGhHHIoXcKEkYn4/R5NJEtrSawJ8TXMjTyH55fjKaQYg==" saltValue="TkYyaeqZcK8RSEzZuIyDWA==" spinCount="100000" sheet="1" objects="1" scenarios="1"/>
  <mergeCells count="3">
    <mergeCell ref="B10:F10"/>
    <mergeCell ref="B11:F11"/>
    <mergeCell ref="B1:D1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R7:R8">
    <cfRule type="cellIs" dxfId="17" priority="36" operator="equal">
      <formula>"VYHOVUJE"</formula>
    </cfRule>
  </conditionalFormatting>
  <conditionalFormatting sqref="R7:R8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">
    <cfRule type="containsBlanks" dxfId="10" priority="11">
      <formula>LEN(TRIM(G8))=0</formula>
    </cfRule>
  </conditionalFormatting>
  <conditionalFormatting sqref="G8">
    <cfRule type="containsBlanks" dxfId="9" priority="10">
      <formula>LEN(TRIM(G8))=0</formula>
    </cfRule>
  </conditionalFormatting>
  <conditionalFormatting sqref="G8">
    <cfRule type="notContainsBlanks" dxfId="8" priority="9">
      <formula>LEN(TRIM(G8))&gt;0</formula>
    </cfRule>
  </conditionalFormatting>
  <conditionalFormatting sqref="G8">
    <cfRule type="notContainsBlanks" dxfId="7" priority="8">
      <formula>LEN(TRIM(G8))&gt;0</formula>
    </cfRule>
  </conditionalFormatting>
  <conditionalFormatting sqref="G8">
    <cfRule type="notContainsBlanks" dxfId="6" priority="7">
      <formula>LEN(TRIM(G8))&gt;0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:P8">
    <cfRule type="notContainsBlanks" dxfId="3" priority="4">
      <formula>LEN(TRIM(P7))&gt;0</formula>
    </cfRule>
  </conditionalFormatting>
  <conditionalFormatting sqref="P8">
    <cfRule type="containsBlanks" dxfId="2" priority="3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P8">
    <cfRule type="notContainsBlanks" dxfId="0" priority="1">
      <formula>LEN(TRIM(P8))&gt;0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T7:T8" xr:uid="{00000000-0002-0000-0000-000002000000}">
      <formula1>#REF!</formula1>
    </dataValidation>
  </dataValidations>
  <pageMargins left="0.15748031496062992" right="0.15748031496062992" top="0.51181102362204722" bottom="0.15748031496062992" header="0.15748031496062992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2021-01-19T11:59:38Z</cp:lastPrinted>
  <dcterms:created xsi:type="dcterms:W3CDTF">2014-03-05T12:43:32Z</dcterms:created>
  <dcterms:modified xsi:type="dcterms:W3CDTF">2021-01-29T15:20:18Z</dcterms:modified>
</cp:coreProperties>
</file>